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590" yWindow="90" windowWidth="9900" windowHeight="7980"/>
  </bookViews>
  <sheets>
    <sheet name="31.10" sheetId="11" r:id="rId1"/>
  </sheets>
  <calcPr calcId="144525"/>
</workbook>
</file>

<file path=xl/calcChain.xml><?xml version="1.0" encoding="utf-8"?>
<calcChain xmlns="http://schemas.openxmlformats.org/spreadsheetml/2006/main">
  <c r="E41" i="11" l="1"/>
  <c r="G54" i="11" l="1"/>
  <c r="F58" i="11" l="1"/>
  <c r="G58" i="11"/>
  <c r="G57" i="11"/>
  <c r="G55" i="11"/>
  <c r="J55" i="11"/>
  <c r="J58" i="11"/>
  <c r="K55" i="11"/>
  <c r="K56" i="11"/>
  <c r="K57" i="11"/>
  <c r="K58" i="11"/>
  <c r="K54" i="11"/>
  <c r="F54" i="11"/>
  <c r="F53" i="11"/>
  <c r="G53" i="11"/>
  <c r="H53" i="11"/>
  <c r="I53" i="11"/>
  <c r="J53" i="11"/>
  <c r="E53" i="11"/>
  <c r="G51" i="11"/>
  <c r="E50" i="11"/>
  <c r="F50" i="11"/>
  <c r="G50" i="11"/>
  <c r="H50" i="11"/>
  <c r="I50" i="11"/>
  <c r="J50" i="11"/>
  <c r="I49" i="11"/>
  <c r="J49" i="11"/>
  <c r="K48" i="11"/>
  <c r="K49" i="11"/>
  <c r="K50" i="11"/>
  <c r="K51" i="11"/>
  <c r="H47" i="11"/>
  <c r="I47" i="11"/>
  <c r="J47" i="11"/>
  <c r="E47" i="11"/>
  <c r="F47" i="11"/>
  <c r="G47" i="11"/>
  <c r="K47" i="11"/>
  <c r="K46" i="11"/>
  <c r="J46" i="11"/>
  <c r="F46" i="11"/>
  <c r="G46" i="11"/>
  <c r="E46" i="11"/>
  <c r="I51" i="11"/>
  <c r="J51" i="11"/>
  <c r="H51" i="11"/>
  <c r="F51" i="11"/>
  <c r="E51" i="11"/>
  <c r="K22" i="11" l="1"/>
  <c r="J54" i="11"/>
  <c r="H54" i="11"/>
  <c r="I54" i="11"/>
  <c r="H55" i="11"/>
  <c r="I55" i="11"/>
  <c r="H58" i="11"/>
  <c r="I58" i="11"/>
  <c r="H57" i="11"/>
  <c r="I57" i="11"/>
  <c r="J57" i="11"/>
  <c r="F57" i="11"/>
  <c r="G56" i="11"/>
  <c r="H56" i="11"/>
  <c r="I56" i="11"/>
  <c r="J56" i="11"/>
  <c r="E56" i="11"/>
  <c r="F56" i="11"/>
  <c r="F55" i="11"/>
  <c r="E54" i="11"/>
  <c r="E55" i="11"/>
  <c r="E57" i="11"/>
  <c r="E58" i="11"/>
  <c r="K53" i="11"/>
  <c r="F52" i="11"/>
  <c r="G52" i="11"/>
  <c r="H52" i="11"/>
  <c r="I52" i="11"/>
  <c r="J52" i="11"/>
  <c r="K52" i="11"/>
  <c r="E52" i="11"/>
  <c r="E49" i="11"/>
  <c r="F49" i="11"/>
  <c r="G49" i="11"/>
  <c r="H49" i="11"/>
  <c r="E48" i="11"/>
  <c r="F48" i="11"/>
  <c r="G48" i="11"/>
  <c r="H48" i="11"/>
  <c r="I48" i="11"/>
  <c r="J48" i="11"/>
  <c r="I46" i="11"/>
  <c r="H46" i="11"/>
  <c r="K41" i="11" l="1"/>
  <c r="L41" i="11"/>
  <c r="P41" i="11" l="1"/>
  <c r="O41" i="11"/>
  <c r="N41" i="11"/>
  <c r="M41" i="11"/>
  <c r="J41" i="11"/>
  <c r="I41" i="11"/>
  <c r="H41" i="11"/>
  <c r="G41" i="11"/>
  <c r="F41" i="11"/>
  <c r="J22" i="11"/>
  <c r="I22" i="11"/>
  <c r="H22" i="11"/>
  <c r="G22" i="11"/>
  <c r="F22" i="11"/>
  <c r="E22" i="11"/>
  <c r="D22" i="11"/>
  <c r="C22" i="11"/>
</calcChain>
</file>

<file path=xl/sharedStrings.xml><?xml version="1.0" encoding="utf-8"?>
<sst xmlns="http://schemas.openxmlformats.org/spreadsheetml/2006/main" count="99" uniqueCount="62">
  <si>
    <t>SỞ Y TẾ HÀ TĨNH</t>
  </si>
  <si>
    <t>CỘNG HÒA XÃ HỘI CHỦ NGHĨA VIỆT NAM</t>
  </si>
  <si>
    <t>Độc lập - Tự do - Hạnh phúc</t>
  </si>
  <si>
    <t>I. BÁO CÁO TỔNG HỢP TÌNH HÌNH LŨ LỤT</t>
  </si>
  <si>
    <t>STT</t>
  </si>
  <si>
    <t>Tên đơn vị</t>
  </si>
  <si>
    <t>Số người chết do lụt, bão</t>
  </si>
  <si>
    <t>Số người bị thương do lụt, bão</t>
  </si>
  <si>
    <t>Số hộ bị ngập</t>
  </si>
  <si>
    <t xml:space="preserve">Số trạm y tế bị ngập </t>
  </si>
  <si>
    <t>Số giếng nước bị ngập</t>
  </si>
  <si>
    <t>Số công trình VS bị ngập</t>
  </si>
  <si>
    <t>Số trường bị ngập</t>
  </si>
  <si>
    <t>Ghi chú</t>
  </si>
  <si>
    <t>II. BÁO CÁO TỔNG HỢP TÌNH HÌNH XỬ LÝ VỆ SINH MÔI TRƯỜNG</t>
  </si>
  <si>
    <t>Số hộ GĐ được xử lý VSMT</t>
  </si>
  <si>
    <t>Số trạm được xử lý VSMT</t>
  </si>
  <si>
    <t>Số giếng nước được xử lý VSMT</t>
  </si>
  <si>
    <t>Số công trình VS được xử lý</t>
  </si>
  <si>
    <t>Số trường học được xử lý</t>
  </si>
  <si>
    <t>Số hóa chất đã dùng</t>
  </si>
  <si>
    <t>Nhu cầu cần cung cấp thêm hóa chất</t>
  </si>
  <si>
    <t>Cloramin B bột (kg)</t>
  </si>
  <si>
    <t>Cloramin B viên (viên)</t>
  </si>
  <si>
    <t>Aquatab</t>
  </si>
  <si>
    <t>Stt</t>
  </si>
  <si>
    <t>Tên huyện</t>
  </si>
  <si>
    <t>Hương Khê</t>
  </si>
  <si>
    <t>Thị xã Kỳ Anh</t>
  </si>
  <si>
    <t>Đức Thọ</t>
  </si>
  <si>
    <t xml:space="preserve">Thành phố </t>
  </si>
  <si>
    <t>Lộc Hà</t>
  </si>
  <si>
    <t>Thạch Hà</t>
  </si>
  <si>
    <t>Hương Sơn</t>
  </si>
  <si>
    <t>Vũ Quang</t>
  </si>
  <si>
    <t>Nghi Xuân</t>
  </si>
  <si>
    <t>Hồng Lĩnh</t>
  </si>
  <si>
    <t>Can Lộc</t>
  </si>
  <si>
    <t>Cẩm Xuyên</t>
  </si>
  <si>
    <t>huyện Kỳ Anh</t>
  </si>
  <si>
    <t>TỔNG</t>
  </si>
  <si>
    <t>Hộ GĐ được xử lý VSMT</t>
  </si>
  <si>
    <t>Trạm được xử lý VSMT</t>
  </si>
  <si>
    <t>Giếng nước được xử lý VSMT</t>
  </si>
  <si>
    <t>Công trình VS được xử lý</t>
  </si>
  <si>
    <t>Toàn tỉnh</t>
  </si>
  <si>
    <t>√</t>
  </si>
  <si>
    <t>Số xã bị ngập</t>
  </si>
  <si>
    <t>Số xã được xử lý VSMT</t>
  </si>
  <si>
    <t>Xã được xử lý VSMT</t>
  </si>
  <si>
    <t>tốc mái 29 nhà dân</t>
  </si>
  <si>
    <t>Đã xử lý xong √</t>
  </si>
  <si>
    <t>III. Tính tỷ lệ phần trăm đã hoàn thành xử lý vệ sinh môi trường</t>
  </si>
  <si>
    <t>Hà Tĩnh, ngày 31  tháng 10 năm 2020</t>
  </si>
  <si>
    <t>UBND xã, hội quán ngập</t>
  </si>
  <si>
    <t>150 kg cloramin B bột</t>
  </si>
  <si>
    <t>Phèn chua (kg)</t>
  </si>
  <si>
    <t>UBND xã, hội quán được xử lý VSMT</t>
  </si>
  <si>
    <t>Trường học được xử lý VSMT</t>
  </si>
  <si>
    <t>UBND xã, hội quán VSMT</t>
  </si>
  <si>
    <t>Đang xử lý</t>
  </si>
  <si>
    <t>Không ngập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</si>
</sst>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5" xfId="0" applyFont="1" applyBorder="1"/>
    <xf numFmtId="0" fontId="6" fillId="0" borderId="0" xfId="0" applyFont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7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Border="1"/>
    <xf numFmtId="0" fontId="8" fillId="0" borderId="11" xfId="0" applyFont="1" applyBorder="1"/>
    <xf numFmtId="0" fontId="8" fillId="0" borderId="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/>
    <xf numFmtId="0" fontId="2" fillId="0" borderId="11" xfId="0" applyFont="1" applyBorder="1"/>
    <xf numFmtId="0" fontId="2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2" fillId="0" borderId="0" xfId="0" applyFont="1"/>
    <xf numFmtId="0" fontId="1" fillId="4" borderId="0" xfId="0" applyFont="1" applyFill="1" applyAlignment="1">
      <alignment horizontal="left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1" fillId="5" borderId="0" xfId="0" applyFont="1" applyFill="1" applyAlignment="1">
      <alignment horizontal="left"/>
    </xf>
    <xf numFmtId="0" fontId="6" fillId="5" borderId="0" xfId="0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2" fillId="5" borderId="0" xfId="0" applyFont="1" applyFill="1"/>
    <xf numFmtId="0" fontId="6" fillId="5" borderId="0" xfId="0" applyFont="1" applyFill="1" applyBorder="1"/>
    <xf numFmtId="9" fontId="6" fillId="0" borderId="3" xfId="1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9" fontId="6" fillId="0" borderId="3" xfId="1" applyFont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2" fillId="4" borderId="0" xfId="0" applyFont="1" applyFill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8" fillId="0" borderId="5" xfId="0" applyFont="1" applyBorder="1"/>
    <xf numFmtId="0" fontId="1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9" fontId="6" fillId="0" borderId="3" xfId="1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9525</xdr:rowOff>
    </xdr:from>
    <xdr:to>
      <xdr:col>3</xdr:col>
      <xdr:colOff>437028</xdr:colOff>
      <xdr:row>2</xdr:row>
      <xdr:rowOff>11206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DB695D13-D46A-432D-AD61-63E08987C5F1}"/>
            </a:ext>
          </a:extLst>
        </xdr:cNvPr>
        <xdr:cNvSpPr>
          <a:spLocks noChangeShapeType="1"/>
        </xdr:cNvSpPr>
      </xdr:nvSpPr>
      <xdr:spPr bwMode="auto">
        <a:xfrm>
          <a:off x="1428750" y="390525"/>
          <a:ext cx="1122828" cy="16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476250</xdr:colOff>
      <xdr:row>2</xdr:row>
      <xdr:rowOff>19050</xdr:rowOff>
    </xdr:from>
    <xdr:to>
      <xdr:col>11</xdr:col>
      <xdr:colOff>47625</xdr:colOff>
      <xdr:row>2</xdr:row>
      <xdr:rowOff>19051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B0A01DC1-6EAD-4E70-B446-3A8A65F75D0D}"/>
            </a:ext>
          </a:extLst>
        </xdr:cNvPr>
        <xdr:cNvCxnSpPr/>
      </xdr:nvCxnSpPr>
      <xdr:spPr>
        <a:xfrm>
          <a:off x="6353175" y="400050"/>
          <a:ext cx="15240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200025</xdr:rowOff>
    </xdr:from>
    <xdr:to>
      <xdr:col>2</xdr:col>
      <xdr:colOff>571500</xdr:colOff>
      <xdr:row>41</xdr:row>
      <xdr:rowOff>0</xdr:rowOff>
    </xdr:to>
    <xdr:cxnSp macro="">
      <xdr:nvCxnSpPr>
        <xdr:cNvPr id="4" name="Straight Connector 3"/>
        <xdr:cNvCxnSpPr/>
      </xdr:nvCxnSpPr>
      <xdr:spPr>
        <a:xfrm>
          <a:off x="1409700" y="5343525"/>
          <a:ext cx="571500" cy="3419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25</xdr:row>
      <xdr:rowOff>0</xdr:rowOff>
    </xdr:from>
    <xdr:to>
      <xdr:col>4</xdr:col>
      <xdr:colOff>0</xdr:colOff>
      <xdr:row>41</xdr:row>
      <xdr:rowOff>28575</xdr:rowOff>
    </xdr:to>
    <xdr:cxnSp macro="">
      <xdr:nvCxnSpPr>
        <xdr:cNvPr id="5" name="Straight Connector 4"/>
        <xdr:cNvCxnSpPr/>
      </xdr:nvCxnSpPr>
      <xdr:spPr>
        <a:xfrm>
          <a:off x="2133600" y="5343525"/>
          <a:ext cx="695325" cy="3448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44</xdr:row>
      <xdr:rowOff>28575</xdr:rowOff>
    </xdr:from>
    <xdr:to>
      <xdr:col>2</xdr:col>
      <xdr:colOff>685800</xdr:colOff>
      <xdr:row>59</xdr:row>
      <xdr:rowOff>38100</xdr:rowOff>
    </xdr:to>
    <xdr:cxnSp macro="">
      <xdr:nvCxnSpPr>
        <xdr:cNvPr id="6" name="Straight Connector 5"/>
        <xdr:cNvCxnSpPr/>
      </xdr:nvCxnSpPr>
      <xdr:spPr>
        <a:xfrm>
          <a:off x="1400175" y="9363075"/>
          <a:ext cx="695325" cy="3400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704850</xdr:colOff>
      <xdr:row>59</xdr:row>
      <xdr:rowOff>0</xdr:rowOff>
    </xdr:to>
    <xdr:cxnSp macro="">
      <xdr:nvCxnSpPr>
        <xdr:cNvPr id="7" name="Straight Connector 6"/>
        <xdr:cNvCxnSpPr/>
      </xdr:nvCxnSpPr>
      <xdr:spPr>
        <a:xfrm>
          <a:off x="2114550" y="9363075"/>
          <a:ext cx="704850" cy="3362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3.85546875" style="71" customWidth="1"/>
    <col min="2" max="2" width="17.28515625" style="2" customWidth="1"/>
    <col min="3" max="3" width="10.5703125" style="1" customWidth="1"/>
    <col min="4" max="4" width="10.7109375" style="1" customWidth="1"/>
    <col min="5" max="5" width="11.5703125" style="1" customWidth="1"/>
    <col min="6" max="6" width="11.42578125" style="1" customWidth="1"/>
    <col min="7" max="7" width="12.140625" style="1" customWidth="1"/>
    <col min="8" max="8" width="12" style="1" customWidth="1"/>
    <col min="9" max="9" width="11.5703125" style="22" customWidth="1"/>
    <col min="10" max="10" width="11.7109375" style="48" customWidth="1"/>
    <col min="11" max="11" width="11.85546875" style="48" customWidth="1"/>
    <col min="12" max="12" width="13.42578125" style="15" customWidth="1"/>
    <col min="13" max="14" width="9.140625" style="1"/>
    <col min="15" max="15" width="10.28515625" style="1" customWidth="1"/>
    <col min="16" max="16384" width="9.140625" style="1"/>
  </cols>
  <sheetData>
    <row r="1" spans="1:20" x14ac:dyDescent="0.25">
      <c r="B1" s="111" t="s">
        <v>0</v>
      </c>
      <c r="C1" s="111"/>
      <c r="D1" s="111"/>
      <c r="E1" s="111"/>
      <c r="F1" s="26"/>
      <c r="G1" s="26"/>
      <c r="H1" s="112" t="s">
        <v>1</v>
      </c>
      <c r="I1" s="112"/>
      <c r="J1" s="112"/>
      <c r="K1" s="112"/>
      <c r="L1" s="112"/>
    </row>
    <row r="2" spans="1:20" x14ac:dyDescent="0.25">
      <c r="B2" s="112"/>
      <c r="C2" s="112"/>
      <c r="D2" s="112"/>
      <c r="E2" s="112"/>
      <c r="F2" s="26"/>
      <c r="G2" s="26"/>
      <c r="H2" s="112" t="s">
        <v>2</v>
      </c>
      <c r="I2" s="112"/>
      <c r="J2" s="112"/>
      <c r="K2" s="112"/>
      <c r="L2" s="112"/>
      <c r="M2" s="112"/>
    </row>
    <row r="3" spans="1:20" ht="3.75" customHeight="1" x14ac:dyDescent="0.25">
      <c r="E3" s="27"/>
      <c r="F3" s="112"/>
      <c r="G3" s="112"/>
      <c r="H3" s="112"/>
      <c r="I3" s="112"/>
      <c r="J3" s="112"/>
      <c r="K3" s="80"/>
    </row>
    <row r="4" spans="1:20" x14ac:dyDescent="0.25">
      <c r="E4" s="27"/>
      <c r="F4" s="28"/>
      <c r="G4" s="28"/>
      <c r="H4" s="113" t="s">
        <v>53</v>
      </c>
      <c r="I4" s="113"/>
      <c r="J4" s="113"/>
      <c r="K4" s="113"/>
      <c r="L4" s="113"/>
      <c r="M4" s="113"/>
    </row>
    <row r="5" spans="1:20" x14ac:dyDescent="0.25">
      <c r="E5" s="27"/>
      <c r="F5" s="72"/>
      <c r="G5" s="72"/>
      <c r="H5" s="72"/>
      <c r="I5" s="72"/>
      <c r="J5" s="72"/>
      <c r="K5" s="81"/>
    </row>
    <row r="6" spans="1:20" x14ac:dyDescent="0.25">
      <c r="A6" s="114" t="s">
        <v>3</v>
      </c>
      <c r="B6" s="114"/>
      <c r="C6" s="114"/>
      <c r="D6" s="114"/>
      <c r="E6" s="114"/>
      <c r="F6" s="114"/>
      <c r="G6" s="114"/>
      <c r="H6" s="114"/>
      <c r="I6" s="114"/>
      <c r="J6" s="114"/>
      <c r="K6" s="79"/>
    </row>
    <row r="7" spans="1:20" x14ac:dyDescent="0.25">
      <c r="A7" s="4"/>
      <c r="B7" s="5"/>
      <c r="C7" s="115"/>
      <c r="D7" s="115"/>
      <c r="E7" s="116"/>
      <c r="F7" s="116"/>
      <c r="G7" s="116"/>
      <c r="H7" s="116"/>
      <c r="I7" s="116"/>
      <c r="J7" s="5"/>
      <c r="K7" s="5"/>
    </row>
    <row r="8" spans="1:20" s="3" customFormat="1" ht="42.75" x14ac:dyDescent="0.25">
      <c r="A8" s="75" t="s">
        <v>25</v>
      </c>
      <c r="B8" s="107" t="s">
        <v>26</v>
      </c>
      <c r="C8" s="107" t="s">
        <v>6</v>
      </c>
      <c r="D8" s="107" t="s">
        <v>7</v>
      </c>
      <c r="E8" s="74" t="s">
        <v>8</v>
      </c>
      <c r="F8" s="74" t="s">
        <v>47</v>
      </c>
      <c r="G8" s="74" t="s">
        <v>9</v>
      </c>
      <c r="H8" s="74" t="s">
        <v>10</v>
      </c>
      <c r="I8" s="74" t="s">
        <v>11</v>
      </c>
      <c r="J8" s="74" t="s">
        <v>12</v>
      </c>
      <c r="K8" s="93" t="s">
        <v>54</v>
      </c>
      <c r="L8" s="86" t="s">
        <v>13</v>
      </c>
      <c r="M8" s="87"/>
      <c r="N8" s="87"/>
      <c r="O8" s="88"/>
      <c r="P8" s="16"/>
      <c r="Q8" s="16"/>
      <c r="R8" s="16"/>
      <c r="S8" s="16"/>
      <c r="T8" s="16"/>
    </row>
    <row r="9" spans="1:20" s="3" customFormat="1" x14ac:dyDescent="0.25">
      <c r="A9" s="6">
        <v>1</v>
      </c>
      <c r="B9" s="62" t="s">
        <v>27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45</v>
      </c>
      <c r="I9" s="30">
        <v>29</v>
      </c>
      <c r="J9" s="68">
        <v>0</v>
      </c>
      <c r="K9" s="68">
        <v>0</v>
      </c>
      <c r="L9" s="33"/>
      <c r="M9" s="8"/>
      <c r="N9" s="9"/>
      <c r="O9" s="10"/>
      <c r="P9" s="17"/>
      <c r="Q9" s="16"/>
      <c r="R9" s="16"/>
      <c r="S9" s="16"/>
      <c r="T9" s="16"/>
    </row>
    <row r="10" spans="1:20" s="3" customFormat="1" ht="15.75" x14ac:dyDescent="0.25">
      <c r="A10" s="6">
        <v>2</v>
      </c>
      <c r="B10" s="95" t="s">
        <v>28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97"/>
      <c r="M10" s="11"/>
      <c r="N10" s="10"/>
      <c r="O10" s="12"/>
      <c r="P10" s="17"/>
      <c r="Q10" s="16"/>
      <c r="R10" s="16"/>
      <c r="S10" s="16"/>
      <c r="T10" s="16"/>
    </row>
    <row r="11" spans="1:20" s="3" customFormat="1" x14ac:dyDescent="0.25">
      <c r="A11" s="6">
        <v>3</v>
      </c>
      <c r="B11" s="95" t="s">
        <v>29</v>
      </c>
      <c r="C11" s="29">
        <v>0</v>
      </c>
      <c r="D11" s="29">
        <v>0</v>
      </c>
      <c r="E11" s="29">
        <v>1532</v>
      </c>
      <c r="F11" s="29">
        <v>7</v>
      </c>
      <c r="G11" s="29">
        <v>4</v>
      </c>
      <c r="H11" s="29">
        <v>1335</v>
      </c>
      <c r="I11" s="29">
        <v>1532</v>
      </c>
      <c r="J11" s="29">
        <v>8</v>
      </c>
      <c r="K11" s="68">
        <v>0</v>
      </c>
      <c r="L11" s="33"/>
      <c r="M11" s="13"/>
      <c r="N11" s="10"/>
      <c r="O11" s="12"/>
      <c r="P11" s="16"/>
      <c r="Q11" s="16"/>
      <c r="R11" s="16"/>
      <c r="S11" s="16"/>
      <c r="T11" s="16"/>
    </row>
    <row r="12" spans="1:20" s="3" customFormat="1" ht="15.75" x14ac:dyDescent="0.25">
      <c r="A12" s="6">
        <v>4</v>
      </c>
      <c r="B12" s="95" t="s">
        <v>30</v>
      </c>
      <c r="C12" s="29">
        <v>0</v>
      </c>
      <c r="D12" s="29">
        <v>0</v>
      </c>
      <c r="E12" s="60">
        <v>93</v>
      </c>
      <c r="F12" s="60">
        <v>10</v>
      </c>
      <c r="G12" s="60">
        <v>2</v>
      </c>
      <c r="H12" s="60">
        <v>93</v>
      </c>
      <c r="I12" s="60">
        <v>0</v>
      </c>
      <c r="J12" s="60">
        <v>0</v>
      </c>
      <c r="K12" s="68">
        <v>0</v>
      </c>
      <c r="L12" s="33"/>
      <c r="M12" s="13"/>
      <c r="N12" s="10"/>
      <c r="O12" s="10"/>
      <c r="P12" s="17"/>
      <c r="Q12" s="16"/>
      <c r="R12" s="16"/>
      <c r="S12" s="16"/>
      <c r="T12" s="16"/>
    </row>
    <row r="13" spans="1:20" s="3" customFormat="1" x14ac:dyDescent="0.25">
      <c r="A13" s="6">
        <v>5</v>
      </c>
      <c r="B13" s="95" t="s">
        <v>31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68">
        <v>0</v>
      </c>
      <c r="L13" s="40" t="s">
        <v>50</v>
      </c>
      <c r="M13" s="13"/>
      <c r="N13" s="10"/>
      <c r="O13" s="10"/>
      <c r="P13" s="17"/>
      <c r="Q13" s="16"/>
      <c r="R13" s="16"/>
      <c r="S13" s="16"/>
      <c r="T13" s="16"/>
    </row>
    <row r="14" spans="1:20" s="3" customFormat="1" x14ac:dyDescent="0.25">
      <c r="A14" s="6">
        <v>6</v>
      </c>
      <c r="B14" s="95" t="s">
        <v>32</v>
      </c>
      <c r="C14" s="29">
        <v>0</v>
      </c>
      <c r="D14" s="29">
        <v>0</v>
      </c>
      <c r="E14" s="105">
        <v>3955</v>
      </c>
      <c r="F14" s="105">
        <v>13</v>
      </c>
      <c r="G14" s="105">
        <v>0</v>
      </c>
      <c r="H14" s="105">
        <v>3933</v>
      </c>
      <c r="I14" s="105">
        <v>3123</v>
      </c>
      <c r="J14" s="106">
        <v>17</v>
      </c>
      <c r="K14" s="68">
        <v>0</v>
      </c>
      <c r="L14" s="32"/>
      <c r="M14" s="13"/>
      <c r="N14" s="10"/>
      <c r="O14" s="12"/>
      <c r="P14" s="16"/>
      <c r="Q14" s="16"/>
      <c r="R14" s="16"/>
      <c r="S14" s="16"/>
      <c r="T14" s="16"/>
    </row>
    <row r="15" spans="1:20" s="3" customFormat="1" ht="15.75" x14ac:dyDescent="0.25">
      <c r="A15" s="6">
        <v>7</v>
      </c>
      <c r="B15" s="95" t="s">
        <v>33</v>
      </c>
      <c r="C15" s="89">
        <v>0</v>
      </c>
      <c r="D15" s="89">
        <v>1</v>
      </c>
      <c r="E15" s="89">
        <v>220</v>
      </c>
      <c r="F15" s="29">
        <v>12</v>
      </c>
      <c r="G15" s="29">
        <v>1</v>
      </c>
      <c r="H15" s="29">
        <v>128</v>
      </c>
      <c r="I15" s="29">
        <v>193</v>
      </c>
      <c r="J15" s="29">
        <v>4</v>
      </c>
      <c r="K15" s="29">
        <v>14</v>
      </c>
      <c r="L15" s="67"/>
      <c r="M15" s="76"/>
      <c r="N15" s="76"/>
      <c r="O15" s="77"/>
      <c r="P15" s="16"/>
      <c r="Q15" s="16"/>
      <c r="R15" s="16"/>
      <c r="S15" s="16"/>
      <c r="T15" s="16"/>
    </row>
    <row r="16" spans="1:20" s="3" customFormat="1" ht="40.5" customHeight="1" x14ac:dyDescent="0.25">
      <c r="A16" s="6">
        <v>8</v>
      </c>
      <c r="B16" s="95" t="s">
        <v>34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2</v>
      </c>
      <c r="L16" s="117"/>
      <c r="M16" s="117"/>
      <c r="N16" s="117"/>
      <c r="O16" s="118"/>
      <c r="P16" s="17"/>
      <c r="Q16" s="16"/>
      <c r="R16" s="16"/>
      <c r="S16" s="16"/>
      <c r="T16" s="16"/>
    </row>
    <row r="17" spans="1:20" s="3" customFormat="1" ht="15.75" x14ac:dyDescent="0.25">
      <c r="A17" s="6">
        <v>9</v>
      </c>
      <c r="B17" s="95" t="s">
        <v>35</v>
      </c>
      <c r="C17" s="29">
        <v>0</v>
      </c>
      <c r="D17" s="29">
        <v>0</v>
      </c>
      <c r="E17" s="60">
        <v>590</v>
      </c>
      <c r="F17" s="60">
        <v>0</v>
      </c>
      <c r="G17" s="29">
        <v>0</v>
      </c>
      <c r="H17" s="60">
        <v>39</v>
      </c>
      <c r="I17" s="60">
        <v>289</v>
      </c>
      <c r="J17" s="60">
        <v>4</v>
      </c>
      <c r="K17" s="29">
        <v>0</v>
      </c>
      <c r="L17" s="33"/>
      <c r="M17" s="13"/>
      <c r="N17" s="10"/>
      <c r="O17" s="14"/>
      <c r="P17" s="16"/>
      <c r="Q17" s="16"/>
      <c r="R17" s="16"/>
      <c r="S17" s="16"/>
      <c r="T17" s="16"/>
    </row>
    <row r="18" spans="1:20" x14ac:dyDescent="0.25">
      <c r="A18" s="6">
        <v>10</v>
      </c>
      <c r="B18" s="95" t="s">
        <v>36</v>
      </c>
      <c r="C18" s="29">
        <v>0</v>
      </c>
      <c r="D18" s="29">
        <v>0</v>
      </c>
      <c r="E18" s="29">
        <v>546</v>
      </c>
      <c r="F18" s="29">
        <v>5</v>
      </c>
      <c r="G18" s="29">
        <v>0</v>
      </c>
      <c r="H18" s="29">
        <v>54</v>
      </c>
      <c r="I18" s="29">
        <v>404</v>
      </c>
      <c r="J18" s="29">
        <v>0</v>
      </c>
      <c r="K18" s="29">
        <v>0</v>
      </c>
      <c r="L18" s="32"/>
      <c r="M18" s="33"/>
      <c r="N18" s="34"/>
      <c r="O18" s="35"/>
      <c r="P18" s="36"/>
      <c r="Q18" s="36"/>
      <c r="R18" s="36"/>
      <c r="S18" s="36"/>
      <c r="T18" s="36"/>
    </row>
    <row r="19" spans="1:20" ht="15.75" x14ac:dyDescent="0.25">
      <c r="A19" s="6">
        <v>11</v>
      </c>
      <c r="B19" s="95" t="s">
        <v>37</v>
      </c>
      <c r="C19" s="98">
        <v>0</v>
      </c>
      <c r="D19" s="98">
        <v>2</v>
      </c>
      <c r="E19" s="98">
        <v>2121</v>
      </c>
      <c r="F19" s="59">
        <v>12</v>
      </c>
      <c r="G19" s="98">
        <v>4</v>
      </c>
      <c r="H19" s="98">
        <v>2058</v>
      </c>
      <c r="I19" s="98">
        <v>2073</v>
      </c>
      <c r="J19" s="98">
        <v>9</v>
      </c>
      <c r="K19" s="29">
        <v>0</v>
      </c>
      <c r="L19" s="33"/>
      <c r="M19" s="33"/>
      <c r="N19" s="37"/>
      <c r="O19" s="38"/>
      <c r="P19" s="39"/>
      <c r="Q19" s="36"/>
      <c r="R19" s="36"/>
      <c r="S19" s="36"/>
      <c r="T19" s="36"/>
    </row>
    <row r="20" spans="1:20" x14ac:dyDescent="0.25">
      <c r="A20" s="6">
        <v>12</v>
      </c>
      <c r="B20" s="95" t="s">
        <v>38</v>
      </c>
      <c r="C20" s="29">
        <v>0</v>
      </c>
      <c r="D20" s="29">
        <v>0</v>
      </c>
      <c r="E20" s="29">
        <v>548</v>
      </c>
      <c r="F20" s="59">
        <v>6</v>
      </c>
      <c r="G20" s="29">
        <v>0</v>
      </c>
      <c r="H20" s="29">
        <v>376</v>
      </c>
      <c r="I20" s="29">
        <v>595</v>
      </c>
      <c r="J20" s="29">
        <v>2</v>
      </c>
      <c r="K20" s="29">
        <v>0</v>
      </c>
      <c r="L20" s="41"/>
      <c r="M20" s="41"/>
      <c r="N20" s="42"/>
      <c r="O20" s="42"/>
      <c r="P20" s="39"/>
      <c r="Q20" s="36"/>
      <c r="R20" s="36"/>
      <c r="S20" s="36"/>
      <c r="T20" s="36"/>
    </row>
    <row r="21" spans="1:20" x14ac:dyDescent="0.25">
      <c r="A21" s="6">
        <v>13</v>
      </c>
      <c r="B21" s="95" t="s">
        <v>39</v>
      </c>
      <c r="C21" s="29">
        <v>0</v>
      </c>
      <c r="D21" s="29">
        <v>0</v>
      </c>
      <c r="E21" s="29">
        <v>46</v>
      </c>
      <c r="F21" s="29">
        <v>0</v>
      </c>
      <c r="G21" s="29">
        <v>0</v>
      </c>
      <c r="H21" s="29">
        <v>9</v>
      </c>
      <c r="I21" s="29">
        <v>3</v>
      </c>
      <c r="J21" s="29">
        <v>0</v>
      </c>
      <c r="K21" s="29">
        <v>0</v>
      </c>
      <c r="L21" s="41"/>
      <c r="M21" s="18"/>
      <c r="N21" s="18"/>
      <c r="O21" s="19"/>
      <c r="P21" s="20"/>
    </row>
    <row r="22" spans="1:20" x14ac:dyDescent="0.25">
      <c r="A22" s="119" t="s">
        <v>40</v>
      </c>
      <c r="B22" s="120"/>
      <c r="C22" s="43">
        <f>SUM(C9:C21)</f>
        <v>0</v>
      </c>
      <c r="D22" s="43">
        <f t="shared" ref="D22:K22" si="0">SUM(D9:D21)</f>
        <v>3</v>
      </c>
      <c r="E22" s="43">
        <f t="shared" si="0"/>
        <v>9651</v>
      </c>
      <c r="F22" s="43">
        <f t="shared" si="0"/>
        <v>65</v>
      </c>
      <c r="G22" s="43">
        <f t="shared" si="0"/>
        <v>11</v>
      </c>
      <c r="H22" s="43">
        <f t="shared" si="0"/>
        <v>8070</v>
      </c>
      <c r="I22" s="43">
        <f>SUM(I9:I21)</f>
        <v>8241</v>
      </c>
      <c r="J22" s="43">
        <f t="shared" si="0"/>
        <v>44</v>
      </c>
      <c r="K22" s="43">
        <f t="shared" si="0"/>
        <v>16</v>
      </c>
      <c r="L22" s="44"/>
      <c r="M22" s="18"/>
      <c r="N22" s="18"/>
      <c r="O22" s="19"/>
      <c r="P22" s="20"/>
    </row>
    <row r="23" spans="1:20" x14ac:dyDescent="0.25">
      <c r="A23" s="45"/>
      <c r="B23" s="45"/>
      <c r="C23" s="46"/>
      <c r="D23" s="46"/>
      <c r="E23" s="46"/>
      <c r="F23" s="46"/>
      <c r="G23" s="46"/>
      <c r="H23" s="46"/>
      <c r="I23" s="46"/>
      <c r="J23" s="47"/>
      <c r="K23" s="46"/>
      <c r="M23" s="21"/>
    </row>
    <row r="24" spans="1:20" x14ac:dyDescent="0.25">
      <c r="A24" s="110" t="s">
        <v>14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78"/>
    </row>
    <row r="25" spans="1:20" ht="15.75" thickBot="1" x14ac:dyDescent="0.3"/>
    <row r="26" spans="1:20" ht="15" customHeight="1" x14ac:dyDescent="0.25">
      <c r="A26" s="124" t="s">
        <v>4</v>
      </c>
      <c r="B26" s="108" t="s">
        <v>5</v>
      </c>
      <c r="C26" s="126"/>
      <c r="D26" s="126"/>
      <c r="E26" s="128" t="s">
        <v>15</v>
      </c>
      <c r="F26" s="108" t="s">
        <v>48</v>
      </c>
      <c r="G26" s="108" t="s">
        <v>16</v>
      </c>
      <c r="H26" s="108" t="s">
        <v>17</v>
      </c>
      <c r="I26" s="108" t="s">
        <v>18</v>
      </c>
      <c r="J26" s="108" t="s">
        <v>19</v>
      </c>
      <c r="K26" s="108" t="s">
        <v>57</v>
      </c>
      <c r="L26" s="122" t="s">
        <v>20</v>
      </c>
      <c r="M26" s="122"/>
      <c r="N26" s="122"/>
      <c r="O26" s="122"/>
      <c r="P26" s="123" t="s">
        <v>21</v>
      </c>
    </row>
    <row r="27" spans="1:20" ht="57" customHeight="1" x14ac:dyDescent="0.25">
      <c r="A27" s="125"/>
      <c r="B27" s="109"/>
      <c r="C27" s="127"/>
      <c r="D27" s="127"/>
      <c r="E27" s="109"/>
      <c r="F27" s="109"/>
      <c r="G27" s="109"/>
      <c r="H27" s="109"/>
      <c r="I27" s="109"/>
      <c r="J27" s="109"/>
      <c r="K27" s="109"/>
      <c r="L27" s="73" t="s">
        <v>22</v>
      </c>
      <c r="M27" s="7" t="s">
        <v>23</v>
      </c>
      <c r="N27" s="7" t="s">
        <v>24</v>
      </c>
      <c r="O27" s="7" t="s">
        <v>56</v>
      </c>
      <c r="P27" s="123"/>
    </row>
    <row r="28" spans="1:20" x14ac:dyDescent="0.25">
      <c r="A28" s="6">
        <v>1</v>
      </c>
      <c r="B28" s="62" t="s">
        <v>27</v>
      </c>
      <c r="C28" s="23"/>
      <c r="D28" s="23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</row>
    <row r="29" spans="1:20" x14ac:dyDescent="0.25">
      <c r="A29" s="6">
        <v>2</v>
      </c>
      <c r="B29" s="63" t="s">
        <v>28</v>
      </c>
      <c r="C29" s="23"/>
      <c r="D29" s="23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</row>
    <row r="30" spans="1:20" x14ac:dyDescent="0.25">
      <c r="A30" s="6">
        <v>3</v>
      </c>
      <c r="B30" s="63" t="s">
        <v>29</v>
      </c>
      <c r="C30" s="23"/>
      <c r="D30" s="23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</row>
    <row r="31" spans="1:20" x14ac:dyDescent="0.25">
      <c r="A31" s="6">
        <v>4</v>
      </c>
      <c r="B31" s="63" t="s">
        <v>30</v>
      </c>
      <c r="C31" s="23"/>
      <c r="D31" s="23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</row>
    <row r="32" spans="1:20" x14ac:dyDescent="0.25">
      <c r="A32" s="6">
        <v>5</v>
      </c>
      <c r="B32" s="63" t="s">
        <v>31</v>
      </c>
      <c r="C32" s="23"/>
      <c r="D32" s="23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</row>
    <row r="33" spans="1:16" x14ac:dyDescent="0.25">
      <c r="A33" s="6">
        <v>6</v>
      </c>
      <c r="B33" s="63" t="s">
        <v>32</v>
      </c>
      <c r="C33" s="23"/>
      <c r="D33" s="23"/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</row>
    <row r="34" spans="1:16" ht="47.25" x14ac:dyDescent="0.25">
      <c r="A34" s="6">
        <v>7</v>
      </c>
      <c r="B34" s="63" t="s">
        <v>33</v>
      </c>
      <c r="C34" s="60"/>
      <c r="D34" s="60"/>
      <c r="E34" s="60">
        <v>126</v>
      </c>
      <c r="F34" s="60">
        <v>10</v>
      </c>
      <c r="G34" s="60">
        <v>1</v>
      </c>
      <c r="H34" s="90">
        <v>59</v>
      </c>
      <c r="I34" s="91">
        <v>87</v>
      </c>
      <c r="J34" s="91">
        <v>0</v>
      </c>
      <c r="K34" s="91">
        <v>5</v>
      </c>
      <c r="L34" s="91">
        <v>15.5</v>
      </c>
      <c r="M34" s="90">
        <v>0</v>
      </c>
      <c r="N34" s="91">
        <v>0</v>
      </c>
      <c r="O34" s="91">
        <v>12.7</v>
      </c>
      <c r="P34" s="92" t="s">
        <v>55</v>
      </c>
    </row>
    <row r="35" spans="1:16" x14ac:dyDescent="0.25">
      <c r="A35" s="6">
        <v>8</v>
      </c>
      <c r="B35" s="63" t="s">
        <v>34</v>
      </c>
      <c r="C35" s="23"/>
      <c r="D35" s="23"/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</row>
    <row r="36" spans="1:16" x14ac:dyDescent="0.25">
      <c r="A36" s="6">
        <v>9</v>
      </c>
      <c r="B36" s="63" t="s">
        <v>35</v>
      </c>
      <c r="C36" s="23"/>
      <c r="D36" s="23"/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</row>
    <row r="37" spans="1:16" x14ac:dyDescent="0.25">
      <c r="A37" s="6">
        <v>10</v>
      </c>
      <c r="B37" s="63" t="s">
        <v>36</v>
      </c>
      <c r="C37" s="23"/>
      <c r="D37" s="23"/>
      <c r="E37" s="29">
        <v>0</v>
      </c>
      <c r="F37" s="29">
        <v>0</v>
      </c>
      <c r="G37" s="29">
        <v>0</v>
      </c>
      <c r="H37" s="29">
        <v>2</v>
      </c>
      <c r="I37" s="29">
        <v>0</v>
      </c>
      <c r="J37" s="29">
        <v>0</v>
      </c>
      <c r="K37" s="29">
        <v>0</v>
      </c>
      <c r="L37" s="29">
        <v>0</v>
      </c>
      <c r="M37" s="24">
        <v>0</v>
      </c>
      <c r="N37" s="24">
        <v>0</v>
      </c>
      <c r="O37" s="24">
        <v>0</v>
      </c>
      <c r="P37" s="66">
        <v>0</v>
      </c>
    </row>
    <row r="38" spans="1:16" ht="15.75" x14ac:dyDescent="0.25">
      <c r="A38" s="6">
        <v>11</v>
      </c>
      <c r="B38" s="63" t="s">
        <v>37</v>
      </c>
      <c r="C38" s="23"/>
      <c r="D38" s="23"/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</row>
    <row r="39" spans="1:16" x14ac:dyDescent="0.25">
      <c r="A39" s="6">
        <v>12</v>
      </c>
      <c r="B39" s="63" t="s">
        <v>38</v>
      </c>
      <c r="C39" s="23"/>
      <c r="D39" s="23"/>
      <c r="E39" s="29">
        <v>103</v>
      </c>
      <c r="F39" s="29">
        <v>2</v>
      </c>
      <c r="G39" s="1">
        <v>0</v>
      </c>
      <c r="H39" s="29">
        <v>27</v>
      </c>
      <c r="I39" s="29">
        <v>309</v>
      </c>
      <c r="J39" s="29">
        <v>0</v>
      </c>
      <c r="K39" s="31">
        <v>0</v>
      </c>
      <c r="L39" s="31">
        <v>0</v>
      </c>
      <c r="M39" s="29">
        <v>0</v>
      </c>
      <c r="N39" s="24">
        <v>0</v>
      </c>
      <c r="O39" s="24">
        <v>0</v>
      </c>
      <c r="P39" s="24">
        <v>0</v>
      </c>
    </row>
    <row r="40" spans="1:16" x14ac:dyDescent="0.25">
      <c r="A40" s="6">
        <v>13</v>
      </c>
      <c r="B40" s="63" t="s">
        <v>39</v>
      </c>
      <c r="C40" s="23"/>
      <c r="D40" s="23"/>
      <c r="E40" s="29">
        <v>46</v>
      </c>
      <c r="F40" s="29">
        <v>0</v>
      </c>
      <c r="G40" s="29">
        <v>0</v>
      </c>
      <c r="H40" s="29">
        <v>9</v>
      </c>
      <c r="I40" s="29">
        <v>3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</row>
    <row r="41" spans="1:16" x14ac:dyDescent="0.25">
      <c r="A41" s="121" t="s">
        <v>40</v>
      </c>
      <c r="B41" s="121"/>
      <c r="C41" s="23"/>
      <c r="D41" s="23"/>
      <c r="E41" s="25">
        <f>SUM(E28:E40)</f>
        <v>275</v>
      </c>
      <c r="F41" s="25">
        <f>SUM(F28:F40)</f>
        <v>12</v>
      </c>
      <c r="G41" s="25">
        <f t="shared" ref="G41:P41" si="1">SUM(G28:G40)</f>
        <v>1</v>
      </c>
      <c r="H41" s="25">
        <f t="shared" si="1"/>
        <v>97</v>
      </c>
      <c r="I41" s="25">
        <f t="shared" si="1"/>
        <v>399</v>
      </c>
      <c r="J41" s="25">
        <f t="shared" si="1"/>
        <v>0</v>
      </c>
      <c r="K41" s="25">
        <f t="shared" si="1"/>
        <v>5</v>
      </c>
      <c r="L41" s="25">
        <f t="shared" si="1"/>
        <v>15.5</v>
      </c>
      <c r="M41" s="25">
        <f t="shared" si="1"/>
        <v>0</v>
      </c>
      <c r="N41" s="25">
        <f t="shared" si="1"/>
        <v>0</v>
      </c>
      <c r="O41" s="25">
        <f t="shared" si="1"/>
        <v>12.7</v>
      </c>
      <c r="P41" s="25">
        <f t="shared" si="1"/>
        <v>0</v>
      </c>
    </row>
    <row r="42" spans="1:16" x14ac:dyDescent="0.25">
      <c r="A42" s="45"/>
      <c r="B42" s="45"/>
    </row>
    <row r="43" spans="1:16" x14ac:dyDescent="0.25">
      <c r="A43" s="49" t="s">
        <v>52</v>
      </c>
      <c r="B43" s="50"/>
      <c r="C43" s="51"/>
      <c r="D43" s="51"/>
      <c r="E43" s="51"/>
      <c r="F43" s="51"/>
      <c r="G43" s="51"/>
      <c r="H43" s="51"/>
      <c r="I43" s="69"/>
      <c r="J43" s="70"/>
      <c r="K43" s="70"/>
    </row>
    <row r="44" spans="1:16" s="54" customFormat="1" x14ac:dyDescent="0.25">
      <c r="A44" s="52"/>
      <c r="B44" s="53"/>
      <c r="I44" s="55"/>
      <c r="J44" s="56"/>
      <c r="K44" s="56"/>
      <c r="L44" s="57"/>
    </row>
    <row r="45" spans="1:16" s="65" customFormat="1" ht="57" x14ac:dyDescent="0.25">
      <c r="A45" s="85" t="s">
        <v>4</v>
      </c>
      <c r="B45" s="83" t="s">
        <v>5</v>
      </c>
      <c r="C45" s="94"/>
      <c r="D45" s="94"/>
      <c r="E45" s="84" t="s">
        <v>41</v>
      </c>
      <c r="F45" s="84" t="s">
        <v>49</v>
      </c>
      <c r="G45" s="84" t="s">
        <v>42</v>
      </c>
      <c r="H45" s="84" t="s">
        <v>43</v>
      </c>
      <c r="I45" s="84" t="s">
        <v>44</v>
      </c>
      <c r="J45" s="84" t="s">
        <v>58</v>
      </c>
      <c r="K45" s="84" t="s">
        <v>59</v>
      </c>
      <c r="L45" s="82" t="s">
        <v>51</v>
      </c>
      <c r="M45" s="64"/>
    </row>
    <row r="46" spans="1:16" s="104" customFormat="1" ht="19.5" customHeight="1" x14ac:dyDescent="0.25">
      <c r="A46" s="99">
        <v>1</v>
      </c>
      <c r="B46" s="100" t="s">
        <v>27</v>
      </c>
      <c r="C46" s="101"/>
      <c r="D46" s="101"/>
      <c r="E46" s="102" t="str">
        <f>IF(E9=0,"Không ngập","")</f>
        <v>Không ngập</v>
      </c>
      <c r="F46" s="102" t="str">
        <f t="shared" ref="F46:J47" si="2">IF(F9=0,"Không ngập","")</f>
        <v>Không ngập</v>
      </c>
      <c r="G46" s="102" t="str">
        <f t="shared" si="2"/>
        <v>Không ngập</v>
      </c>
      <c r="H46" s="102">
        <f t="shared" ref="H46:I48" si="3">H28/H9</f>
        <v>0</v>
      </c>
      <c r="I46" s="102">
        <f t="shared" si="3"/>
        <v>0</v>
      </c>
      <c r="J46" s="102" t="str">
        <f>IF(J9=0,"Không ngập","")</f>
        <v>Không ngập</v>
      </c>
      <c r="K46" s="102" t="str">
        <f>IF(K9=0,"Không ngập","")</f>
        <v>Không ngập</v>
      </c>
      <c r="L46" s="102"/>
      <c r="M46" s="103"/>
    </row>
    <row r="47" spans="1:16" s="104" customFormat="1" ht="19.5" customHeight="1" x14ac:dyDescent="0.25">
      <c r="A47" s="99">
        <v>2</v>
      </c>
      <c r="B47" s="96" t="s">
        <v>28</v>
      </c>
      <c r="C47" s="101"/>
      <c r="D47" s="101"/>
      <c r="E47" s="102" t="str">
        <f>IF(E10=0,"Không ngập","")</f>
        <v>Không ngập</v>
      </c>
      <c r="F47" s="102" t="str">
        <f t="shared" si="2"/>
        <v>Không ngập</v>
      </c>
      <c r="G47" s="102" t="str">
        <f t="shared" si="2"/>
        <v>Không ngập</v>
      </c>
      <c r="H47" s="102" t="str">
        <f t="shared" si="2"/>
        <v>Không ngập</v>
      </c>
      <c r="I47" s="102" t="str">
        <f t="shared" si="2"/>
        <v>Không ngập</v>
      </c>
      <c r="J47" s="102" t="str">
        <f t="shared" si="2"/>
        <v>Không ngập</v>
      </c>
      <c r="K47" s="102" t="str">
        <f>IF(K10=0,"Không ngập","")</f>
        <v>Không ngập</v>
      </c>
      <c r="L47" s="102" t="s">
        <v>61</v>
      </c>
      <c r="M47" s="103"/>
    </row>
    <row r="48" spans="1:16" s="104" customFormat="1" ht="19.5" customHeight="1" x14ac:dyDescent="0.25">
      <c r="A48" s="99">
        <v>3</v>
      </c>
      <c r="B48" s="96" t="s">
        <v>29</v>
      </c>
      <c r="C48" s="101"/>
      <c r="D48" s="101"/>
      <c r="E48" s="102">
        <f t="shared" ref="E48:G49" si="4">E30/E11</f>
        <v>0</v>
      </c>
      <c r="F48" s="102">
        <f t="shared" si="4"/>
        <v>0</v>
      </c>
      <c r="G48" s="102">
        <f t="shared" si="4"/>
        <v>0</v>
      </c>
      <c r="H48" s="102">
        <f t="shared" si="3"/>
        <v>0</v>
      </c>
      <c r="I48" s="102">
        <f t="shared" si="3"/>
        <v>0</v>
      </c>
      <c r="J48" s="102">
        <f>J30/J11</f>
        <v>0</v>
      </c>
      <c r="K48" s="102" t="str">
        <f t="shared" ref="I48:K51" si="5">IF(K11=0,"Không ngập","")</f>
        <v>Không ngập</v>
      </c>
      <c r="L48" s="102"/>
      <c r="M48" s="103"/>
    </row>
    <row r="49" spans="1:13" s="104" customFormat="1" ht="19.5" customHeight="1" x14ac:dyDescent="0.25">
      <c r="A49" s="99">
        <v>4</v>
      </c>
      <c r="B49" s="96" t="s">
        <v>30</v>
      </c>
      <c r="C49" s="101"/>
      <c r="D49" s="101"/>
      <c r="E49" s="102">
        <f t="shared" si="4"/>
        <v>0</v>
      </c>
      <c r="F49" s="102">
        <f t="shared" si="4"/>
        <v>0</v>
      </c>
      <c r="G49" s="102">
        <f t="shared" si="4"/>
        <v>0</v>
      </c>
      <c r="H49" s="102">
        <f>H31/H12</f>
        <v>0</v>
      </c>
      <c r="I49" s="102" t="str">
        <f t="shared" si="5"/>
        <v>Không ngập</v>
      </c>
      <c r="J49" s="102" t="str">
        <f t="shared" si="5"/>
        <v>Không ngập</v>
      </c>
      <c r="K49" s="102" t="str">
        <f t="shared" si="5"/>
        <v>Không ngập</v>
      </c>
      <c r="L49" s="102"/>
      <c r="M49" s="103"/>
    </row>
    <row r="50" spans="1:13" s="104" customFormat="1" ht="19.5" customHeight="1" x14ac:dyDescent="0.25">
      <c r="A50" s="99">
        <v>5</v>
      </c>
      <c r="B50" s="96" t="s">
        <v>31</v>
      </c>
      <c r="C50" s="101"/>
      <c r="D50" s="101"/>
      <c r="E50" s="102" t="str">
        <f t="shared" ref="E50:H51" si="6">IF(E13=0,"Không ngập","")</f>
        <v>Không ngập</v>
      </c>
      <c r="F50" s="102" t="str">
        <f t="shared" si="6"/>
        <v>Không ngập</v>
      </c>
      <c r="G50" s="102" t="str">
        <f t="shared" si="6"/>
        <v>Không ngập</v>
      </c>
      <c r="H50" s="102" t="str">
        <f t="shared" si="6"/>
        <v>Không ngập</v>
      </c>
      <c r="I50" s="102" t="str">
        <f t="shared" si="5"/>
        <v>Không ngập</v>
      </c>
      <c r="J50" s="102" t="str">
        <f t="shared" si="5"/>
        <v>Không ngập</v>
      </c>
      <c r="K50" s="102" t="str">
        <f t="shared" si="5"/>
        <v>Không ngập</v>
      </c>
      <c r="L50" s="102" t="s">
        <v>61</v>
      </c>
      <c r="M50" s="103"/>
    </row>
    <row r="51" spans="1:13" s="104" customFormat="1" ht="19.5" customHeight="1" x14ac:dyDescent="0.25">
      <c r="A51" s="99">
        <v>6</v>
      </c>
      <c r="B51" s="96" t="s">
        <v>32</v>
      </c>
      <c r="C51" s="101"/>
      <c r="D51" s="101"/>
      <c r="E51" s="102">
        <f>E33/E14</f>
        <v>0</v>
      </c>
      <c r="F51" s="102">
        <f>F33/F14</f>
        <v>0</v>
      </c>
      <c r="G51" s="102" t="str">
        <f t="shared" si="6"/>
        <v>Không ngập</v>
      </c>
      <c r="H51" s="102">
        <f>H33/H14</f>
        <v>0</v>
      </c>
      <c r="I51" s="102">
        <f t="shared" ref="I51:J51" si="7">I33/I14</f>
        <v>0</v>
      </c>
      <c r="J51" s="102">
        <f t="shared" si="7"/>
        <v>0</v>
      </c>
      <c r="K51" s="102" t="str">
        <f t="shared" si="5"/>
        <v>Không ngập</v>
      </c>
      <c r="L51" s="102"/>
      <c r="M51" s="103"/>
    </row>
    <row r="52" spans="1:13" s="104" customFormat="1" ht="19.5" customHeight="1" x14ac:dyDescent="0.25">
      <c r="A52" s="99">
        <v>7</v>
      </c>
      <c r="B52" s="96" t="s">
        <v>33</v>
      </c>
      <c r="C52" s="102"/>
      <c r="D52" s="102"/>
      <c r="E52" s="102">
        <f>E34/E15</f>
        <v>0.57272727272727275</v>
      </c>
      <c r="F52" s="102">
        <f t="shared" ref="F52:K53" si="8">F34/F15</f>
        <v>0.83333333333333337</v>
      </c>
      <c r="G52" s="102">
        <f t="shared" si="8"/>
        <v>1</v>
      </c>
      <c r="H52" s="102">
        <f t="shared" si="8"/>
        <v>0.4609375</v>
      </c>
      <c r="I52" s="102">
        <f t="shared" si="8"/>
        <v>0.45077720207253885</v>
      </c>
      <c r="J52" s="102">
        <f t="shared" si="8"/>
        <v>0</v>
      </c>
      <c r="K52" s="102">
        <f t="shared" si="8"/>
        <v>0.35714285714285715</v>
      </c>
      <c r="L52" s="102"/>
      <c r="M52" s="103"/>
    </row>
    <row r="53" spans="1:13" s="104" customFormat="1" ht="19.5" customHeight="1" x14ac:dyDescent="0.25">
      <c r="A53" s="99">
        <v>8</v>
      </c>
      <c r="B53" s="96" t="s">
        <v>34</v>
      </c>
      <c r="C53" s="102"/>
      <c r="D53" s="102"/>
      <c r="E53" s="102" t="str">
        <f>IF(E16=0,"Không ngập","")</f>
        <v>Không ngập</v>
      </c>
      <c r="F53" s="102" t="str">
        <f t="shared" ref="F53:J54" si="9">IF(F16=0,"Không ngập","")</f>
        <v>Không ngập</v>
      </c>
      <c r="G53" s="102" t="str">
        <f t="shared" si="9"/>
        <v>Không ngập</v>
      </c>
      <c r="H53" s="102" t="str">
        <f t="shared" si="9"/>
        <v>Không ngập</v>
      </c>
      <c r="I53" s="102" t="str">
        <f t="shared" si="9"/>
        <v>Không ngập</v>
      </c>
      <c r="J53" s="102" t="str">
        <f t="shared" si="9"/>
        <v>Không ngập</v>
      </c>
      <c r="K53" s="102">
        <f t="shared" si="8"/>
        <v>0</v>
      </c>
      <c r="L53" s="102"/>
      <c r="M53" s="103"/>
    </row>
    <row r="54" spans="1:13" s="104" customFormat="1" ht="19.5" customHeight="1" x14ac:dyDescent="0.25">
      <c r="A54" s="99">
        <v>9</v>
      </c>
      <c r="B54" s="96" t="s">
        <v>35</v>
      </c>
      <c r="C54" s="101"/>
      <c r="D54" s="101"/>
      <c r="E54" s="102">
        <f t="shared" ref="E54:J58" si="10">E36/E17</f>
        <v>0</v>
      </c>
      <c r="F54" s="102" t="str">
        <f t="shared" si="9"/>
        <v>Không ngập</v>
      </c>
      <c r="G54" s="102" t="str">
        <f t="shared" si="9"/>
        <v>Không ngập</v>
      </c>
      <c r="H54" s="102">
        <f t="shared" ref="H54:J54" si="11">H36/H17</f>
        <v>0</v>
      </c>
      <c r="I54" s="102">
        <f t="shared" si="11"/>
        <v>0</v>
      </c>
      <c r="J54" s="102">
        <f t="shared" si="11"/>
        <v>0</v>
      </c>
      <c r="K54" s="102" t="str">
        <f>IF(K17=0,"Không ngập","")</f>
        <v>Không ngập</v>
      </c>
      <c r="L54" s="102"/>
      <c r="M54" s="103"/>
    </row>
    <row r="55" spans="1:13" s="104" customFormat="1" ht="19.5" customHeight="1" x14ac:dyDescent="0.25">
      <c r="A55" s="99">
        <v>10</v>
      </c>
      <c r="B55" s="96" t="s">
        <v>36</v>
      </c>
      <c r="C55" s="101"/>
      <c r="D55" s="101"/>
      <c r="E55" s="102">
        <f t="shared" si="10"/>
        <v>0</v>
      </c>
      <c r="F55" s="102">
        <f t="shared" si="10"/>
        <v>0</v>
      </c>
      <c r="G55" s="102" t="str">
        <f>IF(G18=0,"Không ngập","")</f>
        <v>Không ngập</v>
      </c>
      <c r="H55" s="102">
        <f t="shared" ref="H55:I55" si="12">H37/H18</f>
        <v>3.7037037037037035E-2</v>
      </c>
      <c r="I55" s="102">
        <f t="shared" si="12"/>
        <v>0</v>
      </c>
      <c r="J55" s="102" t="str">
        <f t="shared" ref="J55:K58" si="13">IF(J18=0,"Không ngập","")</f>
        <v>Không ngập</v>
      </c>
      <c r="K55" s="102" t="str">
        <f t="shared" si="13"/>
        <v>Không ngập</v>
      </c>
      <c r="L55" s="102"/>
      <c r="M55" s="103"/>
    </row>
    <row r="56" spans="1:13" s="104" customFormat="1" ht="19.5" customHeight="1" x14ac:dyDescent="0.25">
      <c r="A56" s="99">
        <v>11</v>
      </c>
      <c r="B56" s="96" t="s">
        <v>37</v>
      </c>
      <c r="C56" s="101"/>
      <c r="D56" s="101"/>
      <c r="E56" s="102">
        <f t="shared" si="10"/>
        <v>0</v>
      </c>
      <c r="F56" s="102">
        <f t="shared" si="10"/>
        <v>0</v>
      </c>
      <c r="G56" s="102">
        <f t="shared" si="10"/>
        <v>0</v>
      </c>
      <c r="H56" s="102">
        <f t="shared" si="10"/>
        <v>0</v>
      </c>
      <c r="I56" s="102">
        <f t="shared" si="10"/>
        <v>0</v>
      </c>
      <c r="J56" s="102">
        <f t="shared" si="10"/>
        <v>0</v>
      </c>
      <c r="K56" s="102" t="str">
        <f t="shared" si="13"/>
        <v>Không ngập</v>
      </c>
      <c r="L56" s="102"/>
      <c r="M56" s="103"/>
    </row>
    <row r="57" spans="1:13" s="104" customFormat="1" ht="19.5" customHeight="1" x14ac:dyDescent="0.25">
      <c r="A57" s="99">
        <v>12</v>
      </c>
      <c r="B57" s="96" t="s">
        <v>38</v>
      </c>
      <c r="C57" s="101"/>
      <c r="D57" s="101"/>
      <c r="E57" s="102">
        <f t="shared" si="10"/>
        <v>0.18795620437956204</v>
      </c>
      <c r="F57" s="102">
        <f t="shared" si="10"/>
        <v>0.33333333333333331</v>
      </c>
      <c r="G57" s="102" t="str">
        <f>IF(G20=0,"Không ngập","")</f>
        <v>Không ngập</v>
      </c>
      <c r="H57" s="102">
        <f t="shared" si="10"/>
        <v>7.1808510638297879E-2</v>
      </c>
      <c r="I57" s="102">
        <f t="shared" si="10"/>
        <v>0.51932773109243702</v>
      </c>
      <c r="J57" s="102">
        <f t="shared" si="10"/>
        <v>0</v>
      </c>
      <c r="K57" s="102" t="str">
        <f t="shared" si="13"/>
        <v>Không ngập</v>
      </c>
      <c r="L57" s="102"/>
      <c r="M57" s="103"/>
    </row>
    <row r="58" spans="1:13" s="104" customFormat="1" ht="19.5" customHeight="1" x14ac:dyDescent="0.25">
      <c r="A58" s="99">
        <v>13</v>
      </c>
      <c r="B58" s="96" t="s">
        <v>39</v>
      </c>
      <c r="C58" s="101"/>
      <c r="D58" s="101"/>
      <c r="E58" s="102">
        <f t="shared" si="10"/>
        <v>1</v>
      </c>
      <c r="F58" s="102" t="str">
        <f>IF(F21=0,"Không ngập","")</f>
        <v>Không ngập</v>
      </c>
      <c r="G58" s="102" t="str">
        <f>IF(G21=0,"Không ngập","")</f>
        <v>Không ngập</v>
      </c>
      <c r="H58" s="102">
        <f t="shared" si="10"/>
        <v>1</v>
      </c>
      <c r="I58" s="102">
        <f t="shared" si="10"/>
        <v>1</v>
      </c>
      <c r="J58" s="102" t="str">
        <f t="shared" si="13"/>
        <v>Không ngập</v>
      </c>
      <c r="K58" s="102" t="str">
        <f t="shared" si="13"/>
        <v>Không ngập</v>
      </c>
      <c r="L58" s="102" t="s">
        <v>46</v>
      </c>
      <c r="M58" s="103"/>
    </row>
    <row r="59" spans="1:13" x14ac:dyDescent="0.25">
      <c r="A59" s="121" t="s">
        <v>45</v>
      </c>
      <c r="B59" s="121"/>
      <c r="C59" s="61"/>
      <c r="D59" s="61"/>
      <c r="E59" s="58" t="s">
        <v>60</v>
      </c>
      <c r="F59" s="58" t="s">
        <v>60</v>
      </c>
      <c r="G59" s="58" t="s">
        <v>60</v>
      </c>
      <c r="H59" s="58" t="s">
        <v>60</v>
      </c>
      <c r="I59" s="58" t="s">
        <v>60</v>
      </c>
      <c r="J59" s="58" t="s">
        <v>60</v>
      </c>
      <c r="K59" s="58" t="s">
        <v>60</v>
      </c>
      <c r="L59" s="58" t="s">
        <v>60</v>
      </c>
      <c r="M59" s="15"/>
    </row>
  </sheetData>
  <mergeCells count="26">
    <mergeCell ref="P26:P27"/>
    <mergeCell ref="A26:A27"/>
    <mergeCell ref="B26:B27"/>
    <mergeCell ref="C26:C27"/>
    <mergeCell ref="D26:D27"/>
    <mergeCell ref="E26:E27"/>
    <mergeCell ref="F26:F27"/>
    <mergeCell ref="A41:B41"/>
    <mergeCell ref="A59:B59"/>
    <mergeCell ref="G26:G27"/>
    <mergeCell ref="H26:H27"/>
    <mergeCell ref="I26:I27"/>
    <mergeCell ref="K26:K27"/>
    <mergeCell ref="A24:J24"/>
    <mergeCell ref="B1:E1"/>
    <mergeCell ref="B2:E2"/>
    <mergeCell ref="H2:M2"/>
    <mergeCell ref="F3:J3"/>
    <mergeCell ref="H4:M4"/>
    <mergeCell ref="A6:J6"/>
    <mergeCell ref="C7:I7"/>
    <mergeCell ref="L16:O16"/>
    <mergeCell ref="A22:B22"/>
    <mergeCell ref="H1:L1"/>
    <mergeCell ref="J26:J27"/>
    <mergeCell ref="L26:O2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2020-10-31T11:34:10Z</dcterms:modified>
</cp:coreProperties>
</file>